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 iterate="1"/>
</workbook>
</file>

<file path=xl/calcChain.xml><?xml version="1.0" encoding="utf-8"?>
<calcChain xmlns="http://schemas.openxmlformats.org/spreadsheetml/2006/main">
  <c r="J24" i="1" l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3" i="1"/>
  <c r="G7" i="1"/>
  <c r="D24" i="1" l="1"/>
  <c r="E24" i="1"/>
  <c r="K24" i="1"/>
  <c r="C24" i="1"/>
  <c r="I24" i="1" l="1"/>
  <c r="G24" i="1"/>
  <c r="F24" i="1"/>
  <c r="H24" i="1"/>
  <c r="H23" i="1"/>
  <c r="F23" i="1"/>
  <c r="H22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7" i="1"/>
</calcChain>
</file>

<file path=xl/sharedStrings.xml><?xml version="1.0" encoding="utf-8"?>
<sst xmlns="http://schemas.openxmlformats.org/spreadsheetml/2006/main" count="53" uniqueCount="52">
  <si>
    <t>№ п/п</t>
  </si>
  <si>
    <t>Наименование муниципальной программы</t>
  </si>
  <si>
    <t>Объем финансового обеспечения за счет средств городского бюджета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</si>
  <si>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</si>
  <si>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</si>
  <si>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</si>
  <si>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</si>
  <si>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</si>
  <si>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</si>
  <si>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</si>
  <si>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</si>
  <si>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</si>
  <si>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</si>
  <si>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</si>
  <si>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</si>
  <si>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</si>
  <si>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</si>
  <si>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Итого</t>
  </si>
  <si>
    <t>6=5-3</t>
  </si>
  <si>
    <t>15.</t>
  </si>
  <si>
    <t>16.</t>
  </si>
  <si>
    <t>17.</t>
  </si>
  <si>
    <t xml:space="preserve">«Развитие образования в городе Орске» </t>
  </si>
  <si>
    <t>«Культура города Орска»</t>
  </si>
  <si>
    <t>«Развитие физической культуры, спорта и туризма в городе Орске»</t>
  </si>
  <si>
    <t>«Комфортные условия проживания в городе Орске»</t>
  </si>
  <si>
    <t>«Эффективное управление и распоряжение муниципальной казной»</t>
  </si>
  <si>
    <t>«Здоровая молодежь – сильная молодежь» города Орска»</t>
  </si>
  <si>
    <t>«Реализация молодежной политики в городе Орске»</t>
  </si>
  <si>
    <t>«О развитии малого и среднего предпринимательства в городе Орске»</t>
  </si>
  <si>
    <t>«Повышение эффективности муниципального управления в городе Орске»</t>
  </si>
  <si>
    <t xml:space="preserve">«Развитие системы градорегулирования, информационное и картографическое обеспечение градостроительной деятельности муниципального образования «Город Орск» </t>
  </si>
  <si>
    <t xml:space="preserve"> «Социальная политика города Орска»</t>
  </si>
  <si>
    <t>«Защита населения и территорий муниципального образования «Город Орск» от чрезвычайных ситуаций, обеспечение пожарной безопасности и безопасности людей на водных объектах»</t>
  </si>
  <si>
    <t>«Формирование современной городской среды»</t>
  </si>
  <si>
    <t xml:space="preserve"> «Профилактика терроризма и экстремизма на территории муниципального образования «Город Орск»</t>
  </si>
  <si>
    <t>«Комплексное развитие сельских территорий города Орска»</t>
  </si>
  <si>
    <t>«Развитие муниципальной службы в городе Орске»</t>
  </si>
  <si>
    <t>«Развитие сельскохозяйственного производства в городе Орске»</t>
  </si>
  <si>
    <t>7=(5/3*100)-100</t>
  </si>
  <si>
    <t>2025 год</t>
  </si>
  <si>
    <t>2026 год</t>
  </si>
  <si>
    <t>8=5-4</t>
  </si>
  <si>
    <t>9=(5/4*100)-100</t>
  </si>
  <si>
    <t>-</t>
  </si>
  <si>
    <t>(рублей)</t>
  </si>
  <si>
    <t>2023 год</t>
  </si>
  <si>
    <t>2024 год, ожидаемое</t>
  </si>
  <si>
    <t>Распределение расходов  бюджета города на 2025 год и плановый период по муниципальным программам</t>
  </si>
  <si>
    <t>Отклонение 2025 г. от 2023 г.</t>
  </si>
  <si>
    <t>Отклонение 2025 г. от 2024г.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</si>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</sst>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 ;[Red]\-#,##0.0\ "/>
  </numFmts>
  <fonts count="9" x14ac:knownFonts="1">
    <font>
      <sz val="12"/>
      <color theme="1"/>
      <name val="Times New Roman"/>
      <family val="2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164" fontId="4" fillId="2" borderId="5" xfId="1" applyNumberFormat="1" applyFont="1" applyFill="1" applyBorder="1" applyProtection="1">
      <protection hidden="1"/>
    </xf>
    <xf numFmtId="164" fontId="1" fillId="2" borderId="2" xfId="0" applyNumberFormat="1" applyFont="1" applyFill="1" applyBorder="1" applyAlignment="1">
      <alignment horizontal="right" vertical="center" wrapText="1"/>
    </xf>
    <xf numFmtId="164" fontId="4" fillId="3" borderId="5" xfId="1" applyNumberFormat="1" applyFont="1" applyFill="1" applyBorder="1" applyProtection="1">
      <protection hidden="1"/>
    </xf>
    <xf numFmtId="164" fontId="1" fillId="3" borderId="2" xfId="0" applyNumberFormat="1" applyFont="1" applyFill="1" applyBorder="1" applyAlignment="1">
      <alignment horizontal="right" vertical="center" wrapText="1"/>
    </xf>
    <xf numFmtId="165" fontId="4" fillId="5" borderId="5" xfId="1" applyNumberFormat="1" applyFont="1" applyFill="1" applyBorder="1" applyProtection="1">
      <protection hidden="1"/>
    </xf>
    <xf numFmtId="164" fontId="4" fillId="6" borderId="5" xfId="1" applyNumberFormat="1" applyFont="1" applyFill="1" applyBorder="1" applyProtection="1">
      <protection hidden="1"/>
    </xf>
    <xf numFmtId="164" fontId="1" fillId="6" borderId="2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164" fontId="4" fillId="3" borderId="6" xfId="1" applyNumberFormat="1" applyFont="1" applyFill="1" applyBorder="1" applyProtection="1">
      <protection hidden="1"/>
    </xf>
    <xf numFmtId="0" fontId="1" fillId="4" borderId="7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vertical="top" wrapText="1"/>
    </xf>
    <xf numFmtId="165" fontId="4" fillId="5" borderId="12" xfId="1" applyNumberFormat="1" applyFont="1" applyFill="1" applyBorder="1" applyProtection="1">
      <protection hidden="1"/>
    </xf>
    <xf numFmtId="164" fontId="1" fillId="3" borderId="7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5" fontId="4" fillId="5" borderId="17" xfId="1" applyNumberFormat="1" applyFont="1" applyFill="1" applyBorder="1" applyProtection="1">
      <protection hidden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4" fillId="5" borderId="12" xfId="1" applyNumberFormat="1" applyFont="1" applyFill="1" applyBorder="1" applyAlignment="1" applyProtection="1">
      <alignment horizontal="center" vertical="center"/>
      <protection hidden="1"/>
    </xf>
    <xf numFmtId="165" fontId="4" fillId="5" borderId="17" xfId="1" applyNumberFormat="1" applyFont="1" applyFill="1" applyBorder="1" applyAlignment="1" applyProtection="1">
      <alignment horizontal="center" vertical="center"/>
      <protection hidden="1"/>
    </xf>
    <xf numFmtId="0" fontId="7" fillId="2" borderId="26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right"/>
      <protection hidden="1"/>
    </xf>
    <xf numFmtId="164" fontId="4" fillId="6" borderId="5" xfId="1" applyNumberFormat="1" applyFont="1" applyFill="1" applyBorder="1" applyAlignment="1" applyProtection="1">
      <alignment horizontal="right"/>
      <protection hidden="1"/>
    </xf>
    <xf numFmtId="165" fontId="4" fillId="5" borderId="9" xfId="1" applyNumberFormat="1" applyFont="1" applyFill="1" applyBorder="1" applyProtection="1">
      <protection hidden="1"/>
    </xf>
    <xf numFmtId="164" fontId="4" fillId="3" borderId="28" xfId="1" applyNumberFormat="1" applyFont="1" applyFill="1" applyBorder="1" applyProtection="1">
      <protection hidden="1"/>
    </xf>
    <xf numFmtId="0" fontId="1" fillId="4" borderId="10" xfId="0" applyFont="1" applyFill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164" fontId="1" fillId="6" borderId="7" xfId="0" applyNumberFormat="1" applyFont="1" applyFill="1" applyBorder="1" applyAlignment="1">
      <alignment horizontal="right" vertical="center" wrapText="1"/>
    </xf>
    <xf numFmtId="165" fontId="4" fillId="5" borderId="28" xfId="1" applyNumberFormat="1" applyFont="1" applyFill="1" applyBorder="1" applyProtection="1">
      <protection hidden="1"/>
    </xf>
    <xf numFmtId="165" fontId="4" fillId="5" borderId="29" xfId="1" applyNumberFormat="1" applyFont="1" applyFill="1" applyBorder="1" applyProtection="1">
      <protection hidden="1"/>
    </xf>
    <xf numFmtId="164" fontId="4" fillId="6" borderId="28" xfId="1" applyNumberFormat="1" applyFont="1" applyFill="1" applyBorder="1" applyProtection="1">
      <protection hidden="1"/>
    </xf>
    <xf numFmtId="4" fontId="1" fillId="4" borderId="8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center" wrapText="1"/>
    </xf>
    <xf numFmtId="0" fontId="5" fillId="0" borderId="0" xfId="1" applyFont="1" applyAlignment="1" applyProtection="1">
      <alignment horizontal="center" vertical="center" wrapText="1"/>
      <protection hidden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0" fontId="7" fillId="7" borderId="13" xfId="0" applyFont="1" applyFill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7" fillId="5" borderId="27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I11" sqref="I11"/>
    </sheetView>
  </sheetViews>
  <sheetFormatPr defaultRowHeight="15.75" x14ac:dyDescent="0.25"/>
  <cols>
    <col min="1" max="1" width="4.5" style="1" bestFit="1" customWidth="1"/>
    <col min="2" max="2" width="52.5" customWidth="1"/>
    <col min="3" max="3" width="17" customWidth="1"/>
    <col min="4" max="4" width="18.75" customWidth="1"/>
    <col min="5" max="5" width="16.625" customWidth="1"/>
    <col min="6" max="6" width="16.5" customWidth="1"/>
    <col min="7" max="7" width="14.375" customWidth="1"/>
    <col min="8" max="8" width="18.25" customWidth="1"/>
    <col min="9" max="9" width="14.375" customWidth="1"/>
    <col min="10" max="10" width="17.5" customWidth="1"/>
    <col min="11" max="11" width="17" customWidth="1"/>
  </cols>
  <sheetData>
    <row r="1" spans="1:11" x14ac:dyDescent="0.25">
      <c r="A1" s="49" t="s">
        <v>48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3" spans="1:11" ht="16.5" thickBot="1" x14ac:dyDescent="0.3">
      <c r="K3" s="29" t="s">
        <v>45</v>
      </c>
    </row>
    <row r="4" spans="1:11" ht="27.75" customHeight="1" thickBot="1" x14ac:dyDescent="0.3">
      <c r="A4" s="50" t="s">
        <v>0</v>
      </c>
      <c r="B4" s="52" t="s">
        <v>1</v>
      </c>
      <c r="C4" s="56" t="s">
        <v>2</v>
      </c>
      <c r="D4" s="57"/>
      <c r="E4" s="57"/>
      <c r="F4" s="57"/>
      <c r="G4" s="57"/>
      <c r="H4" s="58"/>
      <c r="I4" s="58"/>
      <c r="J4" s="59"/>
      <c r="K4" s="60"/>
    </row>
    <row r="5" spans="1:11" ht="32.25" customHeight="1" thickBot="1" x14ac:dyDescent="0.3">
      <c r="A5" s="51"/>
      <c r="B5" s="53"/>
      <c r="C5" s="32" t="s">
        <v>46</v>
      </c>
      <c r="D5" s="33" t="s">
        <v>47</v>
      </c>
      <c r="E5" s="34" t="s">
        <v>40</v>
      </c>
      <c r="F5" s="61" t="s">
        <v>49</v>
      </c>
      <c r="G5" s="62"/>
      <c r="H5" s="63" t="s">
        <v>50</v>
      </c>
      <c r="I5" s="64"/>
      <c r="J5" s="35" t="s">
        <v>41</v>
      </c>
      <c r="K5" s="36" t="s">
        <v>51</v>
      </c>
    </row>
    <row r="6" spans="1:11" ht="16.5" thickBot="1" x14ac:dyDescent="0.3">
      <c r="A6" s="19">
        <v>1</v>
      </c>
      <c r="B6" s="20">
        <v>2</v>
      </c>
      <c r="C6" s="21">
        <v>3</v>
      </c>
      <c r="D6" s="22">
        <v>4</v>
      </c>
      <c r="E6" s="23">
        <v>5</v>
      </c>
      <c r="F6" s="24" t="s">
        <v>18</v>
      </c>
      <c r="G6" s="25" t="s">
        <v>39</v>
      </c>
      <c r="H6" s="26" t="s">
        <v>42</v>
      </c>
      <c r="I6" s="25" t="s">
        <v>43</v>
      </c>
      <c r="J6" s="27">
        <v>10</v>
      </c>
      <c r="K6" s="28">
        <v>11</v>
      </c>
    </row>
    <row r="7" spans="1:11" ht="17.25" thickBot="1" x14ac:dyDescent="0.3">
      <c r="A7" s="9" t="s">
        <v>3</v>
      </c>
      <c r="B7" s="10" t="s">
        <v>22</v>
      </c>
      <c r="C7" s="2">
        <v>3807911963.3299999</v>
      </c>
      <c r="D7" s="7">
        <v>4725744039.46</v>
      </c>
      <c r="E7" s="4">
        <v>4510545871.1700001</v>
      </c>
      <c r="F7" s="6">
        <f t="shared" ref="F7:F24" si="0">E7-C7</f>
        <v>702633907.84000015</v>
      </c>
      <c r="G7" s="15">
        <f>(E7/C7*100)-100</f>
        <v>18.451947277309159</v>
      </c>
      <c r="H7" s="18">
        <f t="shared" ref="H7:H24" si="1">E7-D7</f>
        <v>-215198168.28999996</v>
      </c>
      <c r="I7" s="18">
        <f>(E7/D7*100)-100</f>
        <v>-4.5537415165335631</v>
      </c>
      <c r="J7" s="37">
        <v>4395716293.3999996</v>
      </c>
      <c r="K7" s="38">
        <v>4258359101.0100002</v>
      </c>
    </row>
    <row r="8" spans="1:11" ht="17.25" thickBot="1" x14ac:dyDescent="0.3">
      <c r="A8" s="9" t="s">
        <v>4</v>
      </c>
      <c r="B8" s="10" t="s">
        <v>23</v>
      </c>
      <c r="C8" s="2">
        <v>373234012.81999999</v>
      </c>
      <c r="D8" s="7">
        <v>441571753.81999999</v>
      </c>
      <c r="E8" s="4">
        <v>467864856.27999997</v>
      </c>
      <c r="F8" s="6">
        <f t="shared" si="0"/>
        <v>94630843.459999979</v>
      </c>
      <c r="G8" s="15">
        <f t="shared" ref="G8:G24" si="2">(E8/C8*100)-100</f>
        <v>25.354292537544737</v>
      </c>
      <c r="H8" s="15">
        <f t="shared" si="1"/>
        <v>26293102.459999979</v>
      </c>
      <c r="I8" s="18">
        <f t="shared" ref="I8:I24" si="3">(E8/D8*100)-100</f>
        <v>5.9544348642186975</v>
      </c>
      <c r="J8" s="37">
        <v>455910835.13</v>
      </c>
      <c r="K8" s="38">
        <v>473892601.5</v>
      </c>
    </row>
    <row r="9" spans="1:11" ht="33.75" thickBot="1" x14ac:dyDescent="0.3">
      <c r="A9" s="9" t="s">
        <v>5</v>
      </c>
      <c r="B9" s="10" t="s">
        <v>24</v>
      </c>
      <c r="C9" s="2">
        <v>509759946.67000002</v>
      </c>
      <c r="D9" s="7">
        <v>436673904.42000002</v>
      </c>
      <c r="E9" s="4">
        <v>365912569.06999999</v>
      </c>
      <c r="F9" s="6">
        <f t="shared" si="0"/>
        <v>-143847377.60000002</v>
      </c>
      <c r="G9" s="15">
        <f t="shared" si="2"/>
        <v>-28.21865047257657</v>
      </c>
      <c r="H9" s="15">
        <f t="shared" si="1"/>
        <v>-70761335.350000024</v>
      </c>
      <c r="I9" s="18">
        <f t="shared" si="3"/>
        <v>-16.204617366358718</v>
      </c>
      <c r="J9" s="37">
        <v>363429429.12</v>
      </c>
      <c r="K9" s="38">
        <v>367984154.20999998</v>
      </c>
    </row>
    <row r="10" spans="1:11" ht="17.25" thickBot="1" x14ac:dyDescent="0.3">
      <c r="A10" s="9" t="s">
        <v>6</v>
      </c>
      <c r="B10" s="10" t="s">
        <v>25</v>
      </c>
      <c r="C10" s="2">
        <v>1036032529.42</v>
      </c>
      <c r="D10" s="7">
        <v>4083834178.27</v>
      </c>
      <c r="E10" s="4">
        <v>1342861063.8099999</v>
      </c>
      <c r="F10" s="6">
        <f t="shared" si="0"/>
        <v>306828534.38999999</v>
      </c>
      <c r="G10" s="15">
        <f t="shared" si="2"/>
        <v>29.615723992930157</v>
      </c>
      <c r="H10" s="15">
        <f t="shared" si="1"/>
        <v>-2740973114.46</v>
      </c>
      <c r="I10" s="18">
        <f t="shared" si="3"/>
        <v>-67.117639816147857</v>
      </c>
      <c r="J10" s="37">
        <v>445623573.74000001</v>
      </c>
      <c r="K10" s="38">
        <v>443520926.89999998</v>
      </c>
    </row>
    <row r="11" spans="1:11" ht="33.75" thickBot="1" x14ac:dyDescent="0.3">
      <c r="A11" s="9" t="s">
        <v>7</v>
      </c>
      <c r="B11" s="10" t="s">
        <v>26</v>
      </c>
      <c r="C11" s="2">
        <v>102258850.97</v>
      </c>
      <c r="D11" s="7">
        <v>325495966.61000001</v>
      </c>
      <c r="E11" s="4">
        <v>155580070.88</v>
      </c>
      <c r="F11" s="6">
        <f t="shared" si="0"/>
        <v>53321219.909999996</v>
      </c>
      <c r="G11" s="15">
        <f t="shared" si="2"/>
        <v>52.143378694566991</v>
      </c>
      <c r="H11" s="15">
        <f t="shared" si="1"/>
        <v>-169915895.73000002</v>
      </c>
      <c r="I11" s="18">
        <f t="shared" si="3"/>
        <v>-52.202150920533036</v>
      </c>
      <c r="J11" s="37">
        <v>97241014.510000005</v>
      </c>
      <c r="K11" s="38">
        <v>100464921.87</v>
      </c>
    </row>
    <row r="12" spans="1:11" ht="33.75" thickBot="1" x14ac:dyDescent="0.3">
      <c r="A12" s="9" t="s">
        <v>8</v>
      </c>
      <c r="B12" s="10" t="s">
        <v>27</v>
      </c>
      <c r="C12" s="2">
        <v>232409.55</v>
      </c>
      <c r="D12" s="7">
        <v>1306830.67</v>
      </c>
      <c r="E12" s="4">
        <v>528000</v>
      </c>
      <c r="F12" s="6">
        <f t="shared" si="0"/>
        <v>295590.45</v>
      </c>
      <c r="G12" s="15">
        <f t="shared" si="2"/>
        <v>127.18515654799901</v>
      </c>
      <c r="H12" s="15">
        <f t="shared" si="1"/>
        <v>-778830.66999999993</v>
      </c>
      <c r="I12" s="18">
        <f t="shared" si="3"/>
        <v>-59.596907838105757</v>
      </c>
      <c r="J12" s="37">
        <v>537890</v>
      </c>
      <c r="K12" s="38">
        <v>547485.6</v>
      </c>
    </row>
    <row r="13" spans="1:11" ht="17.25" thickBot="1" x14ac:dyDescent="0.3">
      <c r="A13" s="9" t="s">
        <v>9</v>
      </c>
      <c r="B13" s="10" t="s">
        <v>28</v>
      </c>
      <c r="C13" s="2">
        <v>33018486.949999999</v>
      </c>
      <c r="D13" s="7">
        <v>54209344.5</v>
      </c>
      <c r="E13" s="4">
        <v>38871000</v>
      </c>
      <c r="F13" s="6">
        <f t="shared" si="0"/>
        <v>5852513.0500000007</v>
      </c>
      <c r="G13" s="15">
        <f t="shared" si="2"/>
        <v>17.724958320659809</v>
      </c>
      <c r="H13" s="15">
        <f t="shared" si="1"/>
        <v>-15338344.5</v>
      </c>
      <c r="I13" s="18">
        <f t="shared" si="3"/>
        <v>-28.294650380802892</v>
      </c>
      <c r="J13" s="37">
        <v>37349700</v>
      </c>
      <c r="K13" s="38">
        <v>37389220</v>
      </c>
    </row>
    <row r="14" spans="1:11" ht="33.75" thickBot="1" x14ac:dyDescent="0.3">
      <c r="A14" s="9" t="s">
        <v>10</v>
      </c>
      <c r="B14" s="10" t="s">
        <v>29</v>
      </c>
      <c r="C14" s="2">
        <v>7460406.9699999997</v>
      </c>
      <c r="D14" s="7">
        <v>8569027.9399999995</v>
      </c>
      <c r="E14" s="4">
        <v>10254006.01</v>
      </c>
      <c r="F14" s="6">
        <f t="shared" si="0"/>
        <v>2793599.04</v>
      </c>
      <c r="G14" s="15">
        <f t="shared" si="2"/>
        <v>37.445665514410933</v>
      </c>
      <c r="H14" s="15">
        <f t="shared" si="1"/>
        <v>1684978.0700000003</v>
      </c>
      <c r="I14" s="18">
        <f t="shared" si="3"/>
        <v>19.663584735610044</v>
      </c>
      <c r="J14" s="37">
        <v>10233942.189999999</v>
      </c>
      <c r="K14" s="38">
        <v>10643299.880000001</v>
      </c>
    </row>
    <row r="15" spans="1:11" ht="33.75" thickBot="1" x14ac:dyDescent="0.3">
      <c r="A15" s="9" t="s">
        <v>11</v>
      </c>
      <c r="B15" s="10" t="s">
        <v>30</v>
      </c>
      <c r="C15" s="2">
        <v>275078759.63</v>
      </c>
      <c r="D15" s="7">
        <v>319937886.66000003</v>
      </c>
      <c r="E15" s="4">
        <v>376918605.47000003</v>
      </c>
      <c r="F15" s="6">
        <f t="shared" si="0"/>
        <v>101839845.84000003</v>
      </c>
      <c r="G15" s="15">
        <f t="shared" si="2"/>
        <v>37.022068144040531</v>
      </c>
      <c r="H15" s="15">
        <f t="shared" si="1"/>
        <v>56980718.810000002</v>
      </c>
      <c r="I15" s="18">
        <f t="shared" si="3"/>
        <v>17.809931610429672</v>
      </c>
      <c r="J15" s="37">
        <v>347019872.98000002</v>
      </c>
      <c r="K15" s="38">
        <v>359346229.25</v>
      </c>
    </row>
    <row r="16" spans="1:11" ht="33.75" thickBot="1" x14ac:dyDescent="0.3">
      <c r="A16" s="9" t="s">
        <v>12</v>
      </c>
      <c r="B16" s="10" t="s">
        <v>38</v>
      </c>
      <c r="C16" s="2">
        <v>2141088.84</v>
      </c>
      <c r="D16" s="7">
        <v>2668601.98</v>
      </c>
      <c r="E16" s="11">
        <v>3134351.99</v>
      </c>
      <c r="F16" s="6">
        <f t="shared" si="0"/>
        <v>993263.15000000037</v>
      </c>
      <c r="G16" s="15">
        <f t="shared" si="2"/>
        <v>46.390562196382319</v>
      </c>
      <c r="H16" s="15">
        <f t="shared" si="1"/>
        <v>465750.01000000024</v>
      </c>
      <c r="I16" s="18">
        <f t="shared" si="3"/>
        <v>17.452959020887789</v>
      </c>
      <c r="J16" s="37">
        <v>3186193.44</v>
      </c>
      <c r="K16" s="38">
        <v>3236491.72</v>
      </c>
    </row>
    <row r="17" spans="1:11" ht="66.75" thickBot="1" x14ac:dyDescent="0.3">
      <c r="A17" s="9" t="s">
        <v>13</v>
      </c>
      <c r="B17" s="10" t="s">
        <v>31</v>
      </c>
      <c r="C17" s="2">
        <v>33874149.469999999</v>
      </c>
      <c r="D17" s="7">
        <v>66752374.75</v>
      </c>
      <c r="E17" s="4">
        <v>75576724.260000005</v>
      </c>
      <c r="F17" s="6">
        <f t="shared" si="0"/>
        <v>41702574.790000007</v>
      </c>
      <c r="G17" s="15">
        <f t="shared" si="2"/>
        <v>123.11032289366585</v>
      </c>
      <c r="H17" s="15">
        <f t="shared" si="1"/>
        <v>8824349.5100000054</v>
      </c>
      <c r="I17" s="18">
        <f t="shared" si="3"/>
        <v>13.219528957657062</v>
      </c>
      <c r="J17" s="37">
        <v>48419685.020000003</v>
      </c>
      <c r="K17" s="38">
        <v>50356472.420000002</v>
      </c>
    </row>
    <row r="18" spans="1:11" ht="17.25" customHeight="1" thickBot="1" x14ac:dyDescent="0.3">
      <c r="A18" s="9" t="s">
        <v>14</v>
      </c>
      <c r="B18" s="10" t="s">
        <v>32</v>
      </c>
      <c r="C18" s="2">
        <v>119354230.84</v>
      </c>
      <c r="D18" s="7">
        <v>190607252.72999999</v>
      </c>
      <c r="E18" s="4">
        <v>129551174.09999999</v>
      </c>
      <c r="F18" s="6">
        <f t="shared" si="0"/>
        <v>10196943.25999999</v>
      </c>
      <c r="G18" s="15">
        <f t="shared" si="2"/>
        <v>8.5434284048710936</v>
      </c>
      <c r="H18" s="15">
        <f t="shared" si="1"/>
        <v>-61056078.629999995</v>
      </c>
      <c r="I18" s="18">
        <f t="shared" si="3"/>
        <v>-32.032400528057281</v>
      </c>
      <c r="J18" s="37">
        <v>133222295.95999999</v>
      </c>
      <c r="K18" s="38">
        <v>133911472.17</v>
      </c>
    </row>
    <row r="19" spans="1:11" ht="66.75" thickBot="1" x14ac:dyDescent="0.3">
      <c r="A19" s="9" t="s">
        <v>15</v>
      </c>
      <c r="B19" s="10" t="s">
        <v>33</v>
      </c>
      <c r="C19" s="2">
        <v>48118592.030000001</v>
      </c>
      <c r="D19" s="7">
        <v>52743874.670000002</v>
      </c>
      <c r="E19" s="4">
        <v>60532493.060000002</v>
      </c>
      <c r="F19" s="6">
        <f t="shared" si="0"/>
        <v>12413901.030000001</v>
      </c>
      <c r="G19" s="15">
        <f t="shared" si="2"/>
        <v>25.79855416854349</v>
      </c>
      <c r="H19" s="15">
        <f t="shared" si="1"/>
        <v>7788618.3900000006</v>
      </c>
      <c r="I19" s="18">
        <f t="shared" si="3"/>
        <v>14.766868074692411</v>
      </c>
      <c r="J19" s="37">
        <v>58589411.020000003</v>
      </c>
      <c r="K19" s="38">
        <v>60932987.460000001</v>
      </c>
    </row>
    <row r="20" spans="1:11" ht="17.25" thickBot="1" x14ac:dyDescent="0.3">
      <c r="A20" s="9" t="s">
        <v>16</v>
      </c>
      <c r="B20" s="10" t="s">
        <v>34</v>
      </c>
      <c r="C20" s="3">
        <v>115098333.77</v>
      </c>
      <c r="D20" s="8">
        <v>193520801.88</v>
      </c>
      <c r="E20" s="4">
        <v>561636500</v>
      </c>
      <c r="F20" s="6">
        <f t="shared" si="0"/>
        <v>446538166.23000002</v>
      </c>
      <c r="G20" s="15">
        <f t="shared" si="2"/>
        <v>387.96232022117135</v>
      </c>
      <c r="H20" s="15">
        <f t="shared" si="1"/>
        <v>368115698.12</v>
      </c>
      <c r="I20" s="18">
        <f t="shared" si="3"/>
        <v>190.22022156990869</v>
      </c>
      <c r="J20" s="4">
        <v>0</v>
      </c>
      <c r="K20" s="7">
        <v>0</v>
      </c>
    </row>
    <row r="21" spans="1:11" ht="33.75" thickBot="1" x14ac:dyDescent="0.3">
      <c r="A21" s="9" t="s">
        <v>19</v>
      </c>
      <c r="B21" s="12" t="s">
        <v>35</v>
      </c>
      <c r="C21" s="3">
        <v>2070000</v>
      </c>
      <c r="D21" s="8">
        <v>8593478.1199999992</v>
      </c>
      <c r="E21" s="5">
        <v>186000</v>
      </c>
      <c r="F21" s="6">
        <f t="shared" si="0"/>
        <v>-1884000</v>
      </c>
      <c r="G21" s="15">
        <f t="shared" si="2"/>
        <v>-91.014492753623188</v>
      </c>
      <c r="H21" s="15">
        <f t="shared" si="1"/>
        <v>-8407478.1199999992</v>
      </c>
      <c r="I21" s="18">
        <f t="shared" si="3"/>
        <v>-97.835567887615682</v>
      </c>
      <c r="J21" s="37">
        <v>186000</v>
      </c>
      <c r="K21" s="38">
        <v>186000</v>
      </c>
    </row>
    <row r="22" spans="1:11" ht="33.75" thickBot="1" x14ac:dyDescent="0.3">
      <c r="A22" s="13" t="s">
        <v>20</v>
      </c>
      <c r="B22" s="14" t="s">
        <v>36</v>
      </c>
      <c r="C22" s="3">
        <v>0</v>
      </c>
      <c r="D22" s="8">
        <v>0</v>
      </c>
      <c r="E22" s="5">
        <v>0</v>
      </c>
      <c r="F22" s="6">
        <f t="shared" si="0"/>
        <v>0</v>
      </c>
      <c r="G22" s="30" t="s">
        <v>44</v>
      </c>
      <c r="H22" s="15">
        <f t="shared" si="1"/>
        <v>0</v>
      </c>
      <c r="I22" s="31" t="s">
        <v>44</v>
      </c>
      <c r="J22" s="4"/>
      <c r="K22" s="7"/>
    </row>
    <row r="23" spans="1:11" ht="17.25" thickBot="1" x14ac:dyDescent="0.3">
      <c r="A23" s="41" t="s">
        <v>21</v>
      </c>
      <c r="B23" s="14" t="s">
        <v>37</v>
      </c>
      <c r="C23" s="42">
        <v>461477</v>
      </c>
      <c r="D23" s="43">
        <v>504529.98</v>
      </c>
      <c r="E23" s="16">
        <v>444417.47</v>
      </c>
      <c r="F23" s="44">
        <f t="shared" si="0"/>
        <v>-17059.530000000028</v>
      </c>
      <c r="G23" s="45">
        <f t="shared" si="2"/>
        <v>-3.6967237803834223</v>
      </c>
      <c r="H23" s="45">
        <f t="shared" si="1"/>
        <v>-60112.510000000009</v>
      </c>
      <c r="I23" s="39">
        <f t="shared" si="3"/>
        <v>-11.91455659384205</v>
      </c>
      <c r="J23" s="40"/>
      <c r="K23" s="46"/>
    </row>
    <row r="24" spans="1:11" ht="17.25" thickBot="1" x14ac:dyDescent="0.3">
      <c r="A24" s="54" t="s">
        <v>17</v>
      </c>
      <c r="B24" s="55"/>
      <c r="C24" s="47">
        <f>SUM(C7:C23)</f>
        <v>6466105238.2600012</v>
      </c>
      <c r="D24" s="47">
        <f t="shared" ref="D24:E24" si="4">SUM(D7:D23)</f>
        <v>10912733846.459999</v>
      </c>
      <c r="E24" s="47">
        <f t="shared" si="4"/>
        <v>8100397703.5700016</v>
      </c>
      <c r="F24" s="47">
        <f t="shared" si="0"/>
        <v>1634292465.3100004</v>
      </c>
      <c r="G24" s="47">
        <f t="shared" si="2"/>
        <v>25.274758221376885</v>
      </c>
      <c r="H24" s="47">
        <f t="shared" si="1"/>
        <v>-2812336142.8899975</v>
      </c>
      <c r="I24" s="47">
        <f t="shared" si="3"/>
        <v>-25.771142066314539</v>
      </c>
      <c r="J24" s="47">
        <f>SUM(J7:J23)</f>
        <v>6396666136.5100002</v>
      </c>
      <c r="K24" s="47">
        <f>SUM(K7:K23)</f>
        <v>6300771363.9900007</v>
      </c>
    </row>
    <row r="25" spans="1:11" ht="16.5" x14ac:dyDescent="0.25">
      <c r="E25" s="48"/>
    </row>
    <row r="26" spans="1:11" x14ac:dyDescent="0.25">
      <c r="C26" s="17"/>
      <c r="E26" s="17"/>
      <c r="F26" s="17"/>
      <c r="G26" s="17"/>
      <c r="H26" s="17"/>
      <c r="I26" s="17"/>
      <c r="J26" s="17"/>
      <c r="K26" s="17"/>
    </row>
  </sheetData>
  <mergeCells count="7">
    <mergeCell ref="A1:K1"/>
    <mergeCell ref="A4:A5"/>
    <mergeCell ref="B4:B5"/>
    <mergeCell ref="A24:B24"/>
    <mergeCell ref="C4:K4"/>
    <mergeCell ref="F5:G5"/>
    <mergeCell ref="H5:I5"/>
  </mergeCells>
  <pageMargins left="0" right="0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2024-12-13T09:03:32Z</dcterms:created>
  <dcterms:modified xsi:type="dcterms:W3CDTF">2024-12-13T09:03:34Z</dcterms:modified>
</cp:coreProperties>
</file>